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635" activeTab="0"/>
  </bookViews>
  <sheets>
    <sheet name="소형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<sst xmlns="http://schemas.openxmlformats.org/spreadsheetml/2006/main" count="44" uniqueCount="36">
  <si>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㈜ 하이큐</t>
  </si>
  <si>
    <t>공    종</t>
  </si>
  <si>
    <t>규   격</t>
  </si>
  <si>
    <t>단위</t>
  </si>
  <si>
    <t>수량</t>
  </si>
  <si>
    <t>공  사  비  단  가 (원)</t>
  </si>
  <si>
    <t>비  고</t>
  </si>
  <si>
    <t>재료비</t>
  </si>
  <si>
    <t>노무비</t>
  </si>
  <si>
    <t>경    비</t>
  </si>
  <si>
    <t>합  계</t>
  </si>
  <si>
    <t>단  가</t>
  </si>
  <si>
    <t>금   액</t>
  </si>
  <si>
    <t xml:space="preserve"> 1. 자재대</t>
  </si>
  <si>
    <t xml:space="preserve"> </t>
  </si>
  <si>
    <t xml:space="preserve">     방호벽</t>
  </si>
  <si>
    <t>EA</t>
  </si>
  <si>
    <t xml:space="preserve">     연결대</t>
  </si>
  <si>
    <t>소   계</t>
  </si>
  <si>
    <t xml:space="preserve"> 2. 공사비</t>
  </si>
  <si>
    <t xml:space="preserve">     잡자재</t>
  </si>
  <si>
    <t xml:space="preserve">재료비의 </t>
  </si>
  <si>
    <t>%</t>
  </si>
  <si>
    <t>인</t>
  </si>
  <si>
    <t>보통인부</t>
  </si>
  <si>
    <t>순공사비  계</t>
  </si>
  <si>
    <t>보통인부</t>
  </si>
  <si>
    <t>5500ℓ</t>
  </si>
  <si>
    <t>ℓ</t>
  </si>
  <si>
    <t>살수차</t>
  </si>
  <si>
    <t>PE방호벽(소형) 일위대가표</t>
  </si>
  <si>
    <t>800x450x600</t>
  </si>
  <si>
    <t>300*250*100</t>
  </si>
  <si>
    <t xml:space="preserve"> 2024 대한건설협회 보고서 P.9</t>
  </si>
  <si>
    <t xml:space="preserve"> 2024 종합적산정보 P.6</t>
  </si>
  <si>
    <t xml:space="preserve"> 2024 종합적산정보 P.721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</si>
</sst>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0.00_ "/>
    <numFmt numFmtId="186" formatCode="_(* #,##0_);_(* \(#,##0\);_(* &quot;-&quot;_);_(@_)"/>
    <numFmt numFmtId="187" formatCode="#,##0.00_);\(#,##0.00\)"/>
    <numFmt numFmtId="188" formatCode="#,##0_);[Red]\(#,##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sz val="1"/>
      <color indexed="8"/>
      <name val="Courier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9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9"/>
      <name val="새굴림"/>
      <family val="1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u val="single"/>
      <sz val="9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u val="single"/>
      <sz val="9"/>
      <color theme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18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35" fillId="27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3" applyNumberFormat="0" applyAlignment="0" applyProtection="0"/>
    <xf numFmtId="4" fontId="5" fillId="0" borderId="0">
      <alignment/>
      <protection locked="0"/>
    </xf>
    <xf numFmtId="181" fontId="5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11" applyNumberFormat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>
      <alignment/>
      <protection locked="0"/>
    </xf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" fillId="0" borderId="12">
      <alignment/>
      <protection locked="0"/>
    </xf>
    <xf numFmtId="178" fontId="5" fillId="0" borderId="0">
      <alignment/>
      <protection locked="0"/>
    </xf>
    <xf numFmtId="182" fontId="5" fillId="0" borderId="0">
      <alignment/>
      <protection locked="0"/>
    </xf>
  </cellStyleXfs>
  <cellXfs count="61">
    <xf numFmtId="0" fontId="0" fillId="0" borderId="0" xfId="0" applyFont="1" applyAlignment="1">
      <alignment vertical="center"/>
    </xf>
    <xf numFmtId="0" fontId="2" fillId="0" borderId="0" xfId="75">
      <alignment vertical="center"/>
      <protection/>
    </xf>
    <xf numFmtId="0" fontId="9" fillId="0" borderId="13" xfId="75" applyFont="1" applyFill="1" applyBorder="1" applyAlignment="1">
      <alignment horizontal="center" vertical="center"/>
      <protection/>
    </xf>
    <xf numFmtId="0" fontId="9" fillId="0" borderId="14" xfId="75" applyFont="1" applyFill="1" applyBorder="1" applyAlignment="1">
      <alignment horizontal="center" vertical="center"/>
      <protection/>
    </xf>
    <xf numFmtId="41" fontId="9" fillId="0" borderId="14" xfId="56" applyFont="1" applyFill="1" applyBorder="1" applyAlignment="1">
      <alignment horizontal="right" vertical="center"/>
    </xf>
    <xf numFmtId="0" fontId="9" fillId="0" borderId="15" xfId="75" applyFont="1" applyFill="1" applyBorder="1" applyAlignment="1">
      <alignment horizontal="center" vertical="center"/>
      <protection/>
    </xf>
    <xf numFmtId="41" fontId="8" fillId="0" borderId="15" xfId="56" applyFont="1" applyFill="1" applyBorder="1" applyAlignment="1">
      <alignment horizontal="right" vertical="center"/>
    </xf>
    <xf numFmtId="0" fontId="9" fillId="33" borderId="16" xfId="75" applyFont="1" applyFill="1" applyBorder="1" applyAlignment="1">
      <alignment horizontal="center" vertical="center"/>
      <protection/>
    </xf>
    <xf numFmtId="0" fontId="2" fillId="0" borderId="0" xfId="75" applyFont="1" applyFill="1">
      <alignment vertical="center"/>
      <protection/>
    </xf>
    <xf numFmtId="0" fontId="4" fillId="0" borderId="0" xfId="75" applyFont="1" applyFill="1">
      <alignment vertical="center"/>
      <protection/>
    </xf>
    <xf numFmtId="0" fontId="2" fillId="0" borderId="0" xfId="75" applyFont="1" applyFill="1" applyAlignment="1">
      <alignment horizontal="center"/>
      <protection/>
    </xf>
    <xf numFmtId="0" fontId="2" fillId="0" borderId="0" xfId="75" applyFill="1" applyAlignment="1">
      <alignment horizontal="right" vertical="center"/>
      <protection/>
    </xf>
    <xf numFmtId="0" fontId="9" fillId="0" borderId="17" xfId="75" applyFont="1" applyFill="1" applyBorder="1" applyAlignment="1">
      <alignment horizontal="center" vertical="center"/>
      <protection/>
    </xf>
    <xf numFmtId="0" fontId="9" fillId="0" borderId="18" xfId="75" applyFont="1" applyFill="1" applyBorder="1" applyAlignment="1">
      <alignment horizontal="center" vertical="center"/>
      <protection/>
    </xf>
    <xf numFmtId="41" fontId="9" fillId="0" borderId="18" xfId="56" applyFont="1" applyFill="1" applyBorder="1" applyAlignment="1">
      <alignment horizontal="right" vertical="center"/>
    </xf>
    <xf numFmtId="41" fontId="9" fillId="0" borderId="17" xfId="56" applyFont="1" applyFill="1" applyBorder="1" applyAlignment="1">
      <alignment horizontal="right" vertical="center"/>
    </xf>
    <xf numFmtId="41" fontId="9" fillId="0" borderId="15" xfId="56" applyFont="1" applyFill="1" applyBorder="1" applyAlignment="1">
      <alignment horizontal="right" vertical="center"/>
    </xf>
    <xf numFmtId="41" fontId="9" fillId="0" borderId="13" xfId="56" applyFont="1" applyFill="1" applyBorder="1" applyAlignment="1">
      <alignment horizontal="right" vertical="center"/>
    </xf>
    <xf numFmtId="41" fontId="8" fillId="0" borderId="13" xfId="56" applyFont="1" applyFill="1" applyBorder="1" applyAlignment="1">
      <alignment horizontal="right" vertical="center"/>
    </xf>
    <xf numFmtId="41" fontId="9" fillId="0" borderId="19" xfId="56" applyFont="1" applyFill="1" applyBorder="1" applyAlignment="1">
      <alignment horizontal="right" vertical="center"/>
    </xf>
    <xf numFmtId="0" fontId="9" fillId="33" borderId="20" xfId="75" applyFont="1" applyFill="1" applyBorder="1" applyAlignment="1">
      <alignment horizontal="left" vertical="center"/>
      <protection/>
    </xf>
    <xf numFmtId="0" fontId="9" fillId="33" borderId="16" xfId="75" applyFont="1" applyFill="1" applyBorder="1" applyAlignment="1">
      <alignment horizontal="left" vertical="center"/>
      <protection/>
    </xf>
    <xf numFmtId="0" fontId="9" fillId="33" borderId="21" xfId="75" applyFont="1" applyFill="1" applyBorder="1" applyAlignment="1">
      <alignment horizontal="center" vertical="center"/>
      <protection/>
    </xf>
    <xf numFmtId="0" fontId="8" fillId="34" borderId="19" xfId="75" applyFont="1" applyFill="1" applyBorder="1" applyAlignment="1">
      <alignment horizontal="center" vertical="center"/>
      <protection/>
    </xf>
    <xf numFmtId="0" fontId="8" fillId="34" borderId="0" xfId="75" applyFont="1" applyFill="1" applyBorder="1" applyAlignment="1">
      <alignment horizontal="center" vertical="center"/>
      <protection/>
    </xf>
    <xf numFmtId="0" fontId="9" fillId="34" borderId="22" xfId="75" applyFont="1" applyFill="1" applyBorder="1" applyAlignment="1">
      <alignment horizontal="center" vertical="center"/>
      <protection/>
    </xf>
    <xf numFmtId="0" fontId="9" fillId="34" borderId="23" xfId="75" applyFont="1" applyFill="1" applyBorder="1" applyAlignment="1">
      <alignment horizontal="center" vertical="center"/>
      <protection/>
    </xf>
    <xf numFmtId="41" fontId="9" fillId="34" borderId="22" xfId="56" applyFont="1" applyFill="1" applyBorder="1" applyAlignment="1">
      <alignment horizontal="right" vertical="center"/>
    </xf>
    <xf numFmtId="41" fontId="8" fillId="34" borderId="23" xfId="56" applyFont="1" applyFill="1" applyBorder="1" applyAlignment="1">
      <alignment horizontal="right" vertical="center"/>
    </xf>
    <xf numFmtId="0" fontId="9" fillId="0" borderId="24" xfId="75" applyFont="1" applyFill="1" applyBorder="1" applyAlignment="1">
      <alignment horizontal="left" vertical="center"/>
      <protection/>
    </xf>
    <xf numFmtId="0" fontId="9" fillId="0" borderId="25" xfId="75" applyFont="1" applyFill="1" applyBorder="1" applyAlignment="1">
      <alignment horizontal="left" vertical="center"/>
      <protection/>
    </xf>
    <xf numFmtId="0" fontId="9" fillId="0" borderId="26" xfId="75" applyFont="1" applyFill="1" applyBorder="1" applyAlignment="1">
      <alignment horizontal="left" vertical="center"/>
      <protection/>
    </xf>
    <xf numFmtId="0" fontId="9" fillId="34" borderId="27" xfId="75" applyFont="1" applyFill="1" applyBorder="1" applyAlignment="1">
      <alignment horizontal="left" vertical="center"/>
      <protection/>
    </xf>
    <xf numFmtId="41" fontId="9" fillId="0" borderId="0" xfId="56" applyFont="1" applyFill="1" applyAlignment="1">
      <alignment vertical="center"/>
    </xf>
    <xf numFmtId="0" fontId="8" fillId="34" borderId="28" xfId="75" applyFont="1" applyFill="1" applyBorder="1" applyAlignment="1">
      <alignment horizontal="center" vertical="center"/>
      <protection/>
    </xf>
    <xf numFmtId="0" fontId="8" fillId="34" borderId="29" xfId="75" applyFont="1" applyFill="1" applyBorder="1" applyAlignment="1">
      <alignment horizontal="center" vertical="center"/>
      <protection/>
    </xf>
    <xf numFmtId="41" fontId="11" fillId="0" borderId="14" xfId="56" applyFont="1" applyFill="1" applyBorder="1" applyAlignment="1">
      <alignment horizontal="center" vertical="center"/>
    </xf>
    <xf numFmtId="41" fontId="11" fillId="0" borderId="30" xfId="0" applyNumberFormat="1" applyFont="1" applyBorder="1" applyAlignment="1">
      <alignment horizontal="left" vertical="center" shrinkToFit="1"/>
    </xf>
    <xf numFmtId="41" fontId="9" fillId="0" borderId="30" xfId="56" applyFont="1" applyFill="1" applyBorder="1" applyAlignment="1">
      <alignment horizontal="left" vertical="center"/>
    </xf>
    <xf numFmtId="188" fontId="9" fillId="0" borderId="14" xfId="56" applyNumberFormat="1" applyFont="1" applyFill="1" applyBorder="1" applyAlignment="1">
      <alignment horizontal="right" vertical="center"/>
    </xf>
    <xf numFmtId="0" fontId="9" fillId="0" borderId="30" xfId="75" applyFont="1" applyBorder="1" applyAlignment="1">
      <alignment horizontal="left" vertical="center"/>
      <protection/>
    </xf>
    <xf numFmtId="0" fontId="8" fillId="0" borderId="25" xfId="75" applyFont="1" applyBorder="1" applyAlignment="1">
      <alignment horizontal="left" vertical="center"/>
      <protection/>
    </xf>
    <xf numFmtId="41" fontId="9" fillId="0" borderId="14" xfId="56" applyFont="1" applyFill="1" applyBorder="1" applyAlignment="1">
      <alignment vertical="center"/>
    </xf>
    <xf numFmtId="0" fontId="50" fillId="0" borderId="30" xfId="76" applyFont="1" applyBorder="1" applyAlignment="1" applyProtection="1">
      <alignment horizontal="left" vertical="center" shrinkToFit="1"/>
      <protection/>
    </xf>
    <xf numFmtId="0" fontId="50" fillId="0" borderId="30" xfId="76" applyNumberFormat="1" applyFont="1" applyBorder="1" applyAlignment="1" applyProtection="1">
      <alignment horizontal="left" vertical="center" shrinkToFit="1"/>
      <protection/>
    </xf>
    <xf numFmtId="0" fontId="8" fillId="34" borderId="31" xfId="75" applyFont="1" applyFill="1" applyBorder="1" applyAlignment="1">
      <alignment horizontal="center" vertical="center"/>
      <protection/>
    </xf>
    <xf numFmtId="0" fontId="8" fillId="34" borderId="32" xfId="75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horizontal="center"/>
      <protection/>
    </xf>
    <xf numFmtId="0" fontId="8" fillId="34" borderId="33" xfId="75" applyFont="1" applyFill="1" applyBorder="1" applyAlignment="1">
      <alignment horizontal="center" vertical="center"/>
      <protection/>
    </xf>
    <xf numFmtId="0" fontId="8" fillId="34" borderId="34" xfId="75" applyFont="1" applyFill="1" applyBorder="1" applyAlignment="1">
      <alignment horizontal="center" vertical="center"/>
      <protection/>
    </xf>
    <xf numFmtId="0" fontId="8" fillId="34" borderId="35" xfId="75" applyFont="1" applyFill="1" applyBorder="1" applyAlignment="1">
      <alignment horizontal="center" vertical="center"/>
      <protection/>
    </xf>
    <xf numFmtId="0" fontId="8" fillId="34" borderId="36" xfId="75" applyFont="1" applyFill="1" applyBorder="1" applyAlignment="1">
      <alignment horizontal="center" vertical="center"/>
      <protection/>
    </xf>
    <xf numFmtId="0" fontId="8" fillId="34" borderId="19" xfId="75" applyFont="1" applyFill="1" applyBorder="1" applyAlignment="1">
      <alignment horizontal="center" vertical="center"/>
      <protection/>
    </xf>
    <xf numFmtId="0" fontId="8" fillId="34" borderId="37" xfId="75" applyFont="1" applyFill="1" applyBorder="1" applyAlignment="1">
      <alignment horizontal="center" vertical="center"/>
      <protection/>
    </xf>
    <xf numFmtId="0" fontId="8" fillId="34" borderId="38" xfId="75" applyFont="1" applyFill="1" applyBorder="1" applyAlignment="1">
      <alignment horizontal="center" vertical="center"/>
      <protection/>
    </xf>
    <xf numFmtId="0" fontId="8" fillId="34" borderId="18" xfId="75" applyFont="1" applyFill="1" applyBorder="1" applyAlignment="1">
      <alignment horizontal="center" vertical="center"/>
      <protection/>
    </xf>
    <xf numFmtId="0" fontId="8" fillId="34" borderId="39" xfId="75" applyFont="1" applyFill="1" applyBorder="1" applyAlignment="1">
      <alignment horizontal="center" vertical="center"/>
      <protection/>
    </xf>
    <xf numFmtId="0" fontId="8" fillId="34" borderId="40" xfId="75" applyFont="1" applyFill="1" applyBorder="1" applyAlignment="1">
      <alignment horizontal="center" vertical="center"/>
      <protection/>
    </xf>
    <xf numFmtId="0" fontId="8" fillId="34" borderId="41" xfId="75" applyFont="1" applyFill="1" applyBorder="1" applyAlignment="1">
      <alignment horizontal="center" vertical="center"/>
      <protection/>
    </xf>
    <xf numFmtId="0" fontId="8" fillId="34" borderId="42" xfId="75" applyFont="1" applyFill="1" applyBorder="1" applyAlignment="1">
      <alignment horizontal="center" vertical="center"/>
      <protection/>
    </xf>
    <xf numFmtId="0" fontId="8" fillId="34" borderId="43" xfId="75" applyFont="1" applyFill="1" applyBorder="1" applyAlignment="1">
      <alignment horizontal="center" vertical="center"/>
      <protection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연결된 셀" xfId="57"/>
    <cellStyle name="Followed Hyperlink" xfId="58"/>
    <cellStyle name="요약" xfId="59"/>
    <cellStyle name="입력" xfId="60"/>
    <cellStyle name="자리수" xfId="61"/>
    <cellStyle name="자리수0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_8월11일 직원현황 " xfId="70"/>
    <cellStyle name="콤마_8월11일 직원현황 " xfId="71"/>
    <cellStyle name="Currency" xfId="72"/>
    <cellStyle name="Currency [0]" xfId="73"/>
    <cellStyle name="퍼센트" xfId="74"/>
    <cellStyle name="표준 2" xfId="75"/>
    <cellStyle name="Hyperlink" xfId="76"/>
    <cellStyle name="합산" xfId="77"/>
    <cellStyle name="화폐기호" xfId="78"/>
    <cellStyle name="화폐기호0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jsP6.pdf" TargetMode="External" /><Relationship Id="rId4" Type="http://schemas.openxmlformats.org/officeDocument/2006/relationships/hyperlink" Target="http://hiqrnd.cafe24.com/bizdemo39317/img/db/24jsP72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12.421875" style="0" bestFit="1" customWidth="1"/>
    <col min="2" max="2" width="10.421875" style="0" bestFit="1" customWidth="1"/>
    <col min="6" max="6" width="9.140625" style="0" bestFit="1" customWidth="1"/>
    <col min="11" max="11" width="9.140625" style="0" bestFit="1" customWidth="1"/>
    <col min="12" max="12" width="22.421875" style="0" bestFit="1" customWidth="1"/>
  </cols>
  <sheetData>
    <row r="1" spans="1:12" ht="25.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1" thickBot="1">
      <c r="A2" s="9"/>
      <c r="B2" s="8"/>
      <c r="C2" s="10"/>
      <c r="D2" s="8"/>
      <c r="E2" s="8"/>
      <c r="F2" s="8"/>
      <c r="G2" s="8"/>
      <c r="H2" s="8"/>
      <c r="I2" s="8"/>
      <c r="J2" s="8"/>
      <c r="K2" s="8"/>
      <c r="L2" s="11" t="s">
        <v>0</v>
      </c>
    </row>
    <row r="3" spans="1:12" ht="16.5">
      <c r="A3" s="48" t="s">
        <v>1</v>
      </c>
      <c r="B3" s="51" t="s">
        <v>2</v>
      </c>
      <c r="C3" s="51" t="s">
        <v>3</v>
      </c>
      <c r="D3" s="51" t="s">
        <v>4</v>
      </c>
      <c r="E3" s="54" t="s">
        <v>5</v>
      </c>
      <c r="F3" s="55"/>
      <c r="G3" s="55"/>
      <c r="H3" s="55"/>
      <c r="I3" s="55"/>
      <c r="J3" s="55"/>
      <c r="K3" s="56"/>
      <c r="L3" s="58" t="s">
        <v>6</v>
      </c>
    </row>
    <row r="4" spans="1:12" ht="16.5">
      <c r="A4" s="49"/>
      <c r="B4" s="52"/>
      <c r="C4" s="52"/>
      <c r="D4" s="52"/>
      <c r="E4" s="45" t="s">
        <v>7</v>
      </c>
      <c r="F4" s="46"/>
      <c r="G4" s="45" t="s">
        <v>8</v>
      </c>
      <c r="H4" s="46"/>
      <c r="I4" s="45" t="s">
        <v>9</v>
      </c>
      <c r="J4" s="46"/>
      <c r="K4" s="57" t="s">
        <v>10</v>
      </c>
      <c r="L4" s="59"/>
    </row>
    <row r="5" spans="1:12" ht="17.25" thickBot="1">
      <c r="A5" s="50"/>
      <c r="B5" s="53"/>
      <c r="C5" s="53"/>
      <c r="D5" s="53"/>
      <c r="E5" s="24" t="s">
        <v>11</v>
      </c>
      <c r="F5" s="23" t="s">
        <v>12</v>
      </c>
      <c r="G5" s="24" t="s">
        <v>11</v>
      </c>
      <c r="H5" s="23" t="s">
        <v>12</v>
      </c>
      <c r="I5" s="24" t="s">
        <v>11</v>
      </c>
      <c r="J5" s="23" t="s">
        <v>12</v>
      </c>
      <c r="K5" s="53"/>
      <c r="L5" s="60"/>
    </row>
    <row r="6" spans="1:12" ht="22.5" customHeight="1">
      <c r="A6" s="20" t="s">
        <v>13</v>
      </c>
      <c r="B6" s="12"/>
      <c r="C6" s="13"/>
      <c r="D6" s="12"/>
      <c r="E6" s="14"/>
      <c r="F6" s="15"/>
      <c r="G6" s="14"/>
      <c r="H6" s="15"/>
      <c r="I6" s="14"/>
      <c r="J6" s="15"/>
      <c r="K6" s="14"/>
      <c r="L6" s="29" t="s">
        <v>14</v>
      </c>
    </row>
    <row r="7" spans="1:12" ht="22.5" customHeight="1">
      <c r="A7" s="21" t="s">
        <v>15</v>
      </c>
      <c r="B7" s="3" t="s">
        <v>31</v>
      </c>
      <c r="C7" s="3" t="s">
        <v>16</v>
      </c>
      <c r="D7" s="3">
        <v>1</v>
      </c>
      <c r="E7" s="4">
        <v>90000</v>
      </c>
      <c r="F7" s="4">
        <v>90000</v>
      </c>
      <c r="G7" s="4"/>
      <c r="H7" s="4"/>
      <c r="I7" s="4"/>
      <c r="J7" s="4"/>
      <c r="K7" s="4">
        <f>SUM(F7:J7)</f>
        <v>90000</v>
      </c>
      <c r="L7" s="38"/>
    </row>
    <row r="8" spans="1:12" ht="22.5" customHeight="1">
      <c r="A8" s="21" t="s">
        <v>17</v>
      </c>
      <c r="B8" s="3" t="s">
        <v>32</v>
      </c>
      <c r="C8" s="3" t="s">
        <v>16</v>
      </c>
      <c r="D8" s="3">
        <v>1</v>
      </c>
      <c r="E8" s="4"/>
      <c r="F8" s="4"/>
      <c r="G8" s="4"/>
      <c r="H8" s="4"/>
      <c r="I8" s="4"/>
      <c r="J8" s="4"/>
      <c r="K8" s="4">
        <v>0</v>
      </c>
      <c r="L8" s="40"/>
    </row>
    <row r="9" spans="1:12" ht="22.5" customHeight="1">
      <c r="A9" s="21"/>
      <c r="B9" s="3"/>
      <c r="C9" s="3"/>
      <c r="D9" s="3"/>
      <c r="E9" s="4"/>
      <c r="F9" s="4"/>
      <c r="G9" s="4"/>
      <c r="H9" s="4"/>
      <c r="I9" s="4"/>
      <c r="J9" s="4"/>
      <c r="K9" s="4">
        <v>0</v>
      </c>
      <c r="L9" s="40"/>
    </row>
    <row r="10" spans="1:12" ht="22.5" customHeight="1">
      <c r="A10" s="21"/>
      <c r="B10" s="3"/>
      <c r="C10" s="3"/>
      <c r="D10" s="3"/>
      <c r="E10" s="4"/>
      <c r="F10" s="4"/>
      <c r="G10" s="4"/>
      <c r="H10" s="4"/>
      <c r="I10" s="4"/>
      <c r="J10" s="4"/>
      <c r="K10" s="4">
        <v>0</v>
      </c>
      <c r="L10" s="40"/>
    </row>
    <row r="11" spans="1:12" ht="22.5" customHeight="1" thickBot="1">
      <c r="A11" s="22" t="s">
        <v>18</v>
      </c>
      <c r="B11" s="5"/>
      <c r="C11" s="5"/>
      <c r="D11" s="5"/>
      <c r="E11" s="16"/>
      <c r="F11" s="6">
        <f>SUM(F7:F10)</f>
        <v>90000</v>
      </c>
      <c r="G11" s="6"/>
      <c r="H11" s="6"/>
      <c r="I11" s="6"/>
      <c r="J11" s="6"/>
      <c r="K11" s="6">
        <f>SUM(K7:K10)</f>
        <v>90000</v>
      </c>
      <c r="L11" s="41"/>
    </row>
    <row r="12" spans="1:12" ht="22.5" customHeight="1">
      <c r="A12" s="21" t="s">
        <v>19</v>
      </c>
      <c r="B12" s="3"/>
      <c r="C12" s="3"/>
      <c r="D12" s="3"/>
      <c r="E12" s="4"/>
      <c r="F12" s="4"/>
      <c r="G12" s="4"/>
      <c r="H12" s="4"/>
      <c r="I12" s="4"/>
      <c r="J12" s="4"/>
      <c r="K12" s="4"/>
      <c r="L12" s="40"/>
    </row>
    <row r="13" spans="1:12" ht="22.5" customHeight="1">
      <c r="A13" s="7" t="s">
        <v>29</v>
      </c>
      <c r="B13" s="3" t="s">
        <v>27</v>
      </c>
      <c r="C13" s="3" t="s">
        <v>28</v>
      </c>
      <c r="D13" s="3">
        <v>0.2</v>
      </c>
      <c r="E13" s="4">
        <v>18214</v>
      </c>
      <c r="F13" s="4">
        <f>E13*D13</f>
        <v>3642.8</v>
      </c>
      <c r="G13" s="4">
        <v>47230</v>
      </c>
      <c r="H13" s="4">
        <f>G13*D13</f>
        <v>9446</v>
      </c>
      <c r="I13" s="4">
        <v>9470</v>
      </c>
      <c r="J13" s="4">
        <f>I13*D13</f>
        <v>1894</v>
      </c>
      <c r="K13" s="4">
        <f>J13+H13+F13</f>
        <v>14982.8</v>
      </c>
      <c r="L13" s="43" t="s">
        <v>35</v>
      </c>
    </row>
    <row r="14" spans="1:12" ht="22.5" customHeight="1">
      <c r="A14" s="21" t="s">
        <v>20</v>
      </c>
      <c r="B14" s="3" t="s">
        <v>21</v>
      </c>
      <c r="C14" s="3" t="s">
        <v>22</v>
      </c>
      <c r="D14" s="3">
        <v>3</v>
      </c>
      <c r="E14" s="4">
        <f>K11</f>
        <v>90000</v>
      </c>
      <c r="F14" s="4">
        <f>E14*0.03</f>
        <v>2700</v>
      </c>
      <c r="G14" s="4"/>
      <c r="H14" s="4"/>
      <c r="I14" s="4"/>
      <c r="J14" s="4"/>
      <c r="K14" s="4">
        <f>J14+H14+F14</f>
        <v>2700</v>
      </c>
      <c r="L14" s="43" t="s">
        <v>34</v>
      </c>
    </row>
    <row r="15" spans="1:12" ht="22.5" customHeight="1">
      <c r="A15" s="7" t="s">
        <v>26</v>
      </c>
      <c r="B15" s="3"/>
      <c r="C15" s="3" t="s">
        <v>23</v>
      </c>
      <c r="D15" s="3">
        <v>0.05</v>
      </c>
      <c r="E15" s="4"/>
      <c r="F15" s="4"/>
      <c r="G15" s="39">
        <v>165545</v>
      </c>
      <c r="H15" s="42">
        <f>D15*G15</f>
        <v>8277.25</v>
      </c>
      <c r="I15" s="42"/>
      <c r="J15" s="42"/>
      <c r="K15" s="4">
        <f>+J15+H15+F15</f>
        <v>8277.25</v>
      </c>
      <c r="L15" s="44" t="s">
        <v>33</v>
      </c>
    </row>
    <row r="16" spans="1:12" ht="22.5" customHeight="1">
      <c r="A16" s="7" t="s">
        <v>24</v>
      </c>
      <c r="B16" s="3"/>
      <c r="C16" s="3" t="s">
        <v>23</v>
      </c>
      <c r="D16" s="3">
        <v>0.05</v>
      </c>
      <c r="E16" s="4"/>
      <c r="F16" s="4"/>
      <c r="G16" s="39">
        <v>165545</v>
      </c>
      <c r="H16" s="42">
        <f>D16*G16</f>
        <v>8277.25</v>
      </c>
      <c r="I16" s="42"/>
      <c r="J16" s="42"/>
      <c r="K16" s="4">
        <f>+J16+H16+F16</f>
        <v>8277.25</v>
      </c>
      <c r="L16" s="44" t="s">
        <v>33</v>
      </c>
    </row>
    <row r="17" spans="1:12" ht="22.5" customHeight="1">
      <c r="A17" s="7"/>
      <c r="B17" s="3"/>
      <c r="C17" s="3"/>
      <c r="D17" s="3"/>
      <c r="E17" s="4"/>
      <c r="F17" s="4"/>
      <c r="G17" s="36"/>
      <c r="H17" s="4"/>
      <c r="I17" s="4"/>
      <c r="J17" s="4"/>
      <c r="K17" s="4"/>
      <c r="L17" s="37"/>
    </row>
    <row r="18" spans="1:12" ht="22.5" customHeight="1" thickBot="1">
      <c r="A18" s="22" t="s">
        <v>18</v>
      </c>
      <c r="B18" s="5"/>
      <c r="C18" s="5"/>
      <c r="D18" s="5"/>
      <c r="E18" s="16"/>
      <c r="F18" s="6">
        <f>SUM(F13:F17)</f>
        <v>6342.8</v>
      </c>
      <c r="G18" s="6"/>
      <c r="H18" s="6">
        <f>SUM(H13:H17)</f>
        <v>26000.5</v>
      </c>
      <c r="I18" s="6"/>
      <c r="J18" s="6">
        <f>SUM(J13:J17)</f>
        <v>1894</v>
      </c>
      <c r="K18" s="6">
        <f>SUM(K13:K17)</f>
        <v>34237.3</v>
      </c>
      <c r="L18" s="30"/>
    </row>
    <row r="19" spans="1:12" ht="22.5" customHeight="1" thickBot="1">
      <c r="A19" s="21"/>
      <c r="B19" s="2"/>
      <c r="C19" s="2"/>
      <c r="D19" s="2"/>
      <c r="E19" s="17"/>
      <c r="F19" s="18"/>
      <c r="G19" s="18"/>
      <c r="H19" s="19"/>
      <c r="I19" s="17"/>
      <c r="J19" s="17"/>
      <c r="K19" s="17"/>
      <c r="L19" s="31"/>
    </row>
    <row r="20" spans="1:12" ht="22.5" customHeight="1" thickBot="1" thickTop="1">
      <c r="A20" s="34" t="s">
        <v>25</v>
      </c>
      <c r="B20" s="35"/>
      <c r="C20" s="25"/>
      <c r="D20" s="26"/>
      <c r="E20" s="27"/>
      <c r="F20" s="28">
        <f>SUM(F18,F11)</f>
        <v>96342.8</v>
      </c>
      <c r="G20" s="28"/>
      <c r="H20" s="28">
        <f>SUM(H18,H11)</f>
        <v>26000.5</v>
      </c>
      <c r="I20" s="28"/>
      <c r="J20" s="28">
        <f>SUM(J18,J11)</f>
        <v>1894</v>
      </c>
      <c r="K20" s="28">
        <f>SUM(K18,K11)</f>
        <v>124237.3</v>
      </c>
      <c r="L20" s="32"/>
    </row>
    <row r="26" spans="1:12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3"/>
    </row>
  </sheetData>
  <sheetProtection/>
  <mergeCells count="11">
    <mergeCell ref="L3:L5"/>
    <mergeCell ref="E4:F4"/>
    <mergeCell ref="G4:H4"/>
    <mergeCell ref="A1:L1"/>
    <mergeCell ref="A3:A5"/>
    <mergeCell ref="B3:B5"/>
    <mergeCell ref="C3:C5"/>
    <mergeCell ref="D3:D5"/>
    <mergeCell ref="E3:K3"/>
    <mergeCell ref="I4:J4"/>
    <mergeCell ref="K4:K5"/>
  </mergeCells>
  <hyperlinks>
    <hyperlink ref="L15" r:id="rId1" display=" 2024 대한건설협회 보고서 P.9"/>
    <hyperlink ref="L16" r:id="rId2" display=" 2024 대한건설협회 보고서 P.9"/>
    <hyperlink ref="L14" r:id="rId3" display=" 2024 종합적산정보 P.6"/>
    <hyperlink ref="L13" r:id="rId4" display=" 2024 종합적산정보 P.721"/>
  </hyperlinks>
  <printOptions/>
  <pageMargins left="0.25" right="0.25" top="0.75" bottom="0.75" header="0.3" footer="0.3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KWANGYEOL KIM</cp:lastModifiedBy>
  <cp:lastPrinted>2009-04-09T00:15:11Z</cp:lastPrinted>
  <dcterms:created xsi:type="dcterms:W3CDTF">2008-07-01T05:34:31Z</dcterms:created>
  <dcterms:modified xsi:type="dcterms:W3CDTF">2024-02-15T07:28:47Z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